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<sst xmlns="http://schemas.openxmlformats.org/spreadsheetml/2006/main" count="161" uniqueCount="153">
  <si>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</si>
  <si>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</si>
  <si>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</si>
  <si>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</si>
  <si>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</si>
  <si>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</si>
  <si>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</si>
  <si>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</si>
  <si>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</si>
  <si>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</si>
  <si>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</si>
  <si>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</si>
  <si>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</si>
  <si>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</si>
  <si>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</si>
  <si>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</si>
  <si>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</si>
  <si>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</si>
  <si>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</si>
  <si>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</si>
  <si>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</si>
  <si>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</si>
  <si>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</si>
  <si>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</si>
  <si>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</si>
  <si>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</si>
  <si>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</si>
  <si>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</si>
  <si>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</si>
  <si>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</si>
  <si>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</si>
  <si>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</si>
  <si>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</si>
  <si>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</si>
  <si>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</si>
  <si>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</si>
  <si>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</si>
  <si>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</si>
  <si>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000 1 13 00000 00 0000 000</t>
  </si>
  <si>
    <t>073 1 13 02995 05 0000 130</t>
  </si>
  <si>
    <t>Прочие доходы от компенсации затрат бюджетов муниципальных районов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</si>
  <si>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</si>
  <si>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</si>
  <si>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</si>
  <si>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</si>
  <si>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</si>
  <si>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 xml:space="preserve">182  1 16 03010 01 0000 140   </t>
  </si>
  <si>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</si>
  <si>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</si>
  <si>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земельного законодательства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</si>
  <si>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</si>
  <si>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</si>
  <si>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</si>
  <si>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</si>
  <si>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</si>
  <si>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</si>
  <si>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</si>
  <si>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</si>
  <si>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</si>
  <si>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ПЛАТЕЖИ ПРИ ПОЛЬЗОВАНИИ  ПРИРОДНЫМИ РЕСУРСАМИ</t>
  </si>
  <si>
    <t xml:space="preserve">ДОХОДЫ ОТ ПРОДАЖИ МАТЕРИАЛЬНЫХ И НЕМАТЕРИАЛЬНЫХ АКТИВОВ </t>
  </si>
  <si>
    <t>Всего:</t>
  </si>
  <si>
    <t>100 1 03 02230 01 0000 110</t>
  </si>
  <si>
    <t>100 1 03 02240 01 0000 110</t>
  </si>
  <si>
    <t>100 1 03 02250 01 0000 110</t>
  </si>
  <si>
    <t>100 1 03 02260 01 0000 110</t>
  </si>
  <si>
    <t>Прочие субсидии бюджетам муниципальных районов</t>
  </si>
  <si>
    <t>Субсидии бюджетам бюджетной системы Российской Федерации (межбюджетные субсидии)</t>
  </si>
  <si>
    <t>ДОХОДЫ ОТ ОКАЗАНИЯ ПЛАТНЫХ УСЛУГ (РАБОТ)                                                              И КОМПЕНСАЦИИ ЗАТРАТ ГОСУДАРСТВА</t>
  </si>
  <si>
    <t>Прочие   поступления   от   денежных   взысканий  (штрафов)                                                 и иных сумм в возмещение ущерба</t>
  </si>
  <si>
    <t>Прочие неналоговые доходы бюджетов муниципальных районов</t>
  </si>
  <si>
    <t>Прочие неналоговые доходы</t>
  </si>
  <si>
    <t>000 1 17 05000 05 0000 180</t>
  </si>
  <si>
    <t xml:space="preserve">000 1 17 05050 05 0000 180
  </t>
  </si>
  <si>
    <t>092 2 08 05000 05 0000 180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</si>
  <si>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</si>
  <si>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</si>
  <si>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</si>
  <si>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</si>
  <si>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</si>
  <si>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</si>
  <si>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</si>
  <si>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</si>
  <si>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</si>
  <si>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</si>
  <si>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Денежные   взыскания   (штрафы)   за   нарушение законодательства    о    налогах    и    сборах, предусмотренные  статьями   116,   118,   119.1, пунктами 1 и 2 статьи 120,  статьями  125,  126, 128, 129,  129.1,  132,  133,  134,  135,  135.1 Налогового  кодекса  Российской   Федерации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</si>
  <si>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</si>
  <si>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</si>
  <si>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</si>
  <si>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</si>
  <si>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</si>
  <si>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</si>
  <si>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</si>
  <si>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188 1 16 28000 01 0000 140 </t>
  </si>
  <si>
    <t>Денежные взыскания (штрафы)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</t>
  </si>
  <si>
    <t>2018 год</t>
  </si>
  <si>
    <t>2019 год</t>
  </si>
  <si>
    <t>104 1 11 05013 13 0000 120</t>
  </si>
  <si>
    <t>104 1 14 06013 13 0000 430</t>
  </si>
  <si>
    <t xml:space="preserve">182 1 16 06000 01 0000 140   </t>
  </si>
  <si>
    <t xml:space="preserve">321 1 16 25060 01 0000 140   </t>
  </si>
  <si>
    <t xml:space="preserve">188 1 16 43000 01 0000 140   </t>
  </si>
  <si>
    <t xml:space="preserve">000 1 16 90000 00 0000 140   </t>
  </si>
  <si>
    <t xml:space="preserve">092 1 16 90050 05 0000 140   </t>
  </si>
  <si>
    <t xml:space="preserve">188 1 16 90050 05 0000 140   </t>
  </si>
  <si>
    <t xml:space="preserve">330 1 16 90050 05 0000 140   </t>
  </si>
  <si>
    <t xml:space="preserve"> 000  1 12 00000 00 0000 000</t>
  </si>
  <si>
    <t>2020 год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</si>
  <si>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</si>
  <si>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166 111 07015 05 0000 120</t>
  </si>
  <si>
    <t>330 1 11 05013 05 0092 120</t>
  </si>
  <si>
    <t>330 1 11 05013 05 0093 120</t>
  </si>
  <si>
    <t>330 1 11 05013 05 0094 120</t>
  </si>
  <si>
    <t>330 1 11 05013 05 0095 120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</si>
  <si>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</si>
  <si>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330 1 14 06013 05 0093 430</t>
  </si>
  <si>
    <t>330 1 14 06013 05 0094 430</t>
  </si>
  <si>
    <t>330 1 14 06013 05 0095 430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</si>
  <si>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</si>
  <si>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330 1 14 06013 05 0092 430</t>
  </si>
  <si>
    <t>092 2 02 15001 05 0000 151</t>
  </si>
  <si>
    <t>092 2 02 29999 05 0000 151</t>
  </si>
  <si>
    <t>092 2 02 30024 05 0000 151</t>
  </si>
  <si>
    <t>092 2 02 40014 05 0000 151</t>
  </si>
  <si>
    <t>Дотации бюджетам муниципальных районов на поддержку обеспеченности сбалансированности бюджетов</t>
  </si>
  <si>
    <t>092 202 25519 05 0000 151</t>
  </si>
  <si>
    <t>Субсидия бюджетам муниципальных районов на поддержку отрасли культуры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</si>
  <si>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2018 и на плановый период 2019 и 2020 годов</t>
  </si>
  <si>
    <t>092 2 02 15002 05 0000 151</t>
  </si>
  <si>
    <t>092 2 02 20000 00 0000 151</t>
  </si>
  <si>
    <t>000 2 02 30000 00 0000 151</t>
  </si>
  <si>
    <t>000 2 02 40000 00 0000 151</t>
  </si>
  <si>
    <t xml:space="preserve"> 092 2 02 39999 05 0000 151</t>
  </si>
  <si>
    <t xml:space="preserve"> 092 2 02 35120 05 0000 151</t>
  </si>
  <si>
    <t>330 1 11 05025 05 0000 120</t>
  </si>
  <si>
    <t>Утверждено решением о бюджете</t>
  </si>
  <si>
    <t>Изменения 
"+" "-"</t>
  </si>
  <si>
    <t>Сумма с учетом изменений</t>
  </si>
  <si>
    <t>092 2 19 60010 05 0000 151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</si>
  <si>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</si>
  <si>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</si>
  <si>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Сумма (рублей)</t>
  </si>
  <si>
    <t>092 202 20051 05 0000 151</t>
  </si>
  <si>
    <t>Субсидии бюджетам муниципальных районов на реализацию федеральных целевых программ</t>
  </si>
  <si>
    <t>092 202 25497 05 0000 151</t>
  </si>
  <si>
    <t>Субсидии бюджетам муниципальных районов на реализацию мероприятий по обеспечению жильем молодых семей</t>
  </si>
  <si>
    <t>092 2 02 20077 05 0000 151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</si>
  <si>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</si>
  <si>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092 2 02 35082 05 0000 151</t>
  </si>
  <si>
    <t>Прочие субвенции бюджетам муниципальных районов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</si>
  <si>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</si>
  <si>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</si>
  <si>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Приложение № 1
к Решению Совета Пучежского муниципального района 
от  28.05.2018 № 213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</si>
</sst>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49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vertical="center" wrapText="1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center" wrapText="1"/>
    </xf>
    <xf numFmtId="0" fontId="8" fillId="32" borderId="10" xfId="0" applyFont="1" applyFill="1" applyBorder="1" applyAlignment="1">
      <alignment horizontal="justify" vertical="top" wrapText="1"/>
    </xf>
    <xf numFmtId="0" fontId="8" fillId="32" borderId="10" xfId="0" applyNumberFormat="1" applyFont="1" applyFill="1" applyBorder="1" applyAlignment="1">
      <alignment horizontal="justify" vertical="top" wrapText="1"/>
    </xf>
    <xf numFmtId="0" fontId="8" fillId="32" borderId="11" xfId="0" applyFont="1" applyFill="1" applyBorder="1" applyAlignment="1">
      <alignment vertical="top" wrapText="1"/>
    </xf>
    <xf numFmtId="0" fontId="8" fillId="32" borderId="12" xfId="0" applyFont="1" applyFill="1" applyBorder="1" applyAlignment="1">
      <alignment vertical="top" wrapText="1"/>
    </xf>
    <xf numFmtId="0" fontId="8" fillId="32" borderId="11" xfId="0" applyFont="1" applyFill="1" applyBorder="1" applyAlignment="1">
      <alignment wrapText="1"/>
    </xf>
    <xf numFmtId="0" fontId="8" fillId="32" borderId="13" xfId="0" applyFont="1" applyFill="1" applyBorder="1" applyAlignment="1">
      <alignment wrapText="1"/>
    </xf>
    <xf numFmtId="0" fontId="8" fillId="32" borderId="12" xfId="0" applyFont="1" applyFill="1" applyBorder="1" applyAlignment="1">
      <alignment wrapText="1"/>
    </xf>
    <xf numFmtId="0" fontId="8" fillId="32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8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justify" vertical="top" wrapText="1"/>
    </xf>
    <xf numFmtId="0" fontId="8" fillId="0" borderId="14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10" fillId="0" borderId="15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49" fontId="10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171" fontId="11" fillId="0" borderId="10" xfId="60" applyFont="1" applyBorder="1" applyAlignment="1">
      <alignment horizontal="center" vertical="center"/>
    </xf>
    <xf numFmtId="171" fontId="10" fillId="0" borderId="10" xfId="6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1" fontId="11" fillId="0" borderId="10" xfId="60" applyFont="1" applyBorder="1" applyAlignment="1">
      <alignment horizontal="center" vertical="center" wrapText="1"/>
    </xf>
    <xf numFmtId="171" fontId="10" fillId="0" borderId="10" xfId="6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/>
    </xf>
    <xf numFmtId="171" fontId="10" fillId="0" borderId="10" xfId="60" applyFont="1" applyFill="1" applyBorder="1" applyAlignment="1">
      <alignment horizontal="center" vertical="center"/>
    </xf>
    <xf numFmtId="171" fontId="10" fillId="32" borderId="10" xfId="60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/>
    </xf>
    <xf numFmtId="0" fontId="8" fillId="32" borderId="11" xfId="0" applyFont="1" applyFill="1" applyBorder="1" applyAlignment="1">
      <alignment horizontal="justify" vertical="center" wrapText="1"/>
    </xf>
    <xf numFmtId="0" fontId="8" fillId="32" borderId="13" xfId="0" applyFont="1" applyFill="1" applyBorder="1" applyAlignment="1">
      <alignment horizontal="justify" vertical="center" wrapText="1"/>
    </xf>
    <xf numFmtId="0" fontId="8" fillId="32" borderId="11" xfId="0" applyFont="1" applyFill="1" applyBorder="1" applyAlignment="1">
      <alignment horizontal="justify" vertical="top" wrapText="1"/>
    </xf>
    <xf numFmtId="0" fontId="5" fillId="32" borderId="10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center" vertical="center" wrapText="1"/>
    </xf>
    <xf numFmtId="171" fontId="14" fillId="0" borderId="10" xfId="6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71" fontId="10" fillId="0" borderId="10" xfId="60" applyFont="1" applyBorder="1" applyAlignment="1">
      <alignment vertical="center"/>
    </xf>
    <xf numFmtId="171" fontId="10" fillId="0" borderId="10" xfId="60" applyFont="1" applyBorder="1" applyAlignment="1">
      <alignment vertical="center" wrapText="1"/>
    </xf>
    <xf numFmtId="0" fontId="5" fillId="32" borderId="10" xfId="0" applyNumberFormat="1" applyFont="1" applyFill="1" applyBorder="1" applyAlignment="1">
      <alignment horizontal="center" vertical="top" wrapText="1"/>
    </xf>
    <xf numFmtId="4" fontId="11" fillId="0" borderId="10" xfId="6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justify" vertical="justify" wrapText="1"/>
    </xf>
    <xf numFmtId="0" fontId="1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justify" vertical="top" wrapText="1"/>
    </xf>
    <xf numFmtId="171" fontId="10" fillId="0" borderId="10" xfId="6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1" fontId="11" fillId="0" borderId="10" xfId="6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wrapText="1"/>
    </xf>
    <xf numFmtId="0" fontId="11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zoomScale="75" zoomScaleNormal="75" zoomScalePageLayoutView="0" workbookViewId="0" topLeftCell="A2">
      <selection activeCell="I8" sqref="I8"/>
    </sheetView>
  </sheetViews>
  <sheetFormatPr defaultColWidth="9.00390625" defaultRowHeight="12.75"/>
  <cols>
    <col min="1" max="1" width="28.375" style="30" customWidth="1"/>
    <col min="2" max="2" width="97.375" style="10" customWidth="1"/>
    <col min="3" max="5" width="21.125" style="36" customWidth="1"/>
    <col min="6" max="6" width="21.25390625" style="36" customWidth="1"/>
    <col min="7" max="7" width="20.75390625" style="36" customWidth="1"/>
    <col min="8" max="16384" width="9.125" style="10" customWidth="1"/>
  </cols>
  <sheetData>
    <row r="1" spans="3:7" ht="15" customHeight="1" hidden="1">
      <c r="C1" s="32"/>
      <c r="D1" s="33"/>
      <c r="E1" s="33"/>
      <c r="F1" s="76" t="s">
        <v>152</v>
      </c>
      <c r="G1" s="76"/>
    </row>
    <row r="2" spans="3:7" ht="46.5" customHeight="1">
      <c r="C2" s="33"/>
      <c r="D2" s="33"/>
      <c r="E2" s="33"/>
      <c r="F2" s="76"/>
      <c r="G2" s="76"/>
    </row>
    <row r="3" spans="3:7" ht="24.75" customHeight="1">
      <c r="C3" s="34"/>
      <c r="D3" s="34"/>
      <c r="E3" s="34"/>
      <c r="F3" s="76"/>
      <c r="G3" s="76"/>
    </row>
    <row r="4" spans="3:6" ht="15" customHeight="1">
      <c r="C4" s="33"/>
      <c r="D4" s="33"/>
      <c r="E4" s="33"/>
      <c r="F4" s="35"/>
    </row>
    <row r="5" spans="1:7" ht="38.25" customHeight="1">
      <c r="A5" s="80" t="s">
        <v>127</v>
      </c>
      <c r="B5" s="80"/>
      <c r="C5" s="80"/>
      <c r="D5" s="80"/>
      <c r="E5" s="80"/>
      <c r="F5" s="80"/>
      <c r="G5" s="80"/>
    </row>
    <row r="6" spans="1:7" ht="20.25" customHeight="1">
      <c r="A6" s="68" t="s">
        <v>0</v>
      </c>
      <c r="B6" s="66" t="s">
        <v>1</v>
      </c>
      <c r="C6" s="77" t="s">
        <v>141</v>
      </c>
      <c r="D6" s="78"/>
      <c r="E6" s="78"/>
      <c r="F6" s="78"/>
      <c r="G6" s="79"/>
    </row>
    <row r="7" spans="1:7" ht="20.25" customHeight="1">
      <c r="A7" s="69"/>
      <c r="B7" s="67"/>
      <c r="C7" s="81" t="s">
        <v>95</v>
      </c>
      <c r="D7" s="81"/>
      <c r="E7" s="81"/>
      <c r="F7" s="70" t="s">
        <v>96</v>
      </c>
      <c r="G7" s="70" t="s">
        <v>107</v>
      </c>
    </row>
    <row r="8" spans="1:7" ht="52.5" customHeight="1">
      <c r="A8" s="69"/>
      <c r="B8" s="67"/>
      <c r="C8" s="53" t="s">
        <v>135</v>
      </c>
      <c r="D8" s="53" t="s">
        <v>136</v>
      </c>
      <c r="E8" s="53" t="s">
        <v>137</v>
      </c>
      <c r="F8" s="70"/>
      <c r="G8" s="70"/>
    </row>
    <row r="9" spans="1:7" ht="15.75" customHeight="1">
      <c r="A9" s="71" t="s">
        <v>2</v>
      </c>
      <c r="B9" s="74" t="s">
        <v>3</v>
      </c>
      <c r="C9" s="73">
        <f>C12+C17+C22+C26+C29+C41+C46+C48+C56</f>
        <v>63040299.46</v>
      </c>
      <c r="D9" s="73">
        <f>D12+D17+D22+D26+D29+D41+D46+D48+D56</f>
        <v>0</v>
      </c>
      <c r="E9" s="73">
        <f>E12+E17+E22+E26+E29+E41+E46+E48+E56</f>
        <v>63040299.46</v>
      </c>
      <c r="F9" s="73">
        <f>F12+F17+F22+F26+F29+F41+F46+F48+F56</f>
        <v>44631646.06</v>
      </c>
      <c r="G9" s="73">
        <f>G12+G17+G22+G26+G29+G41+G46+G48+G56</f>
        <v>44863346.06</v>
      </c>
    </row>
    <row r="10" spans="1:7" ht="13.5" customHeight="1">
      <c r="A10" s="72"/>
      <c r="B10" s="75"/>
      <c r="C10" s="73"/>
      <c r="D10" s="73"/>
      <c r="E10" s="73"/>
      <c r="F10" s="73"/>
      <c r="G10" s="73"/>
    </row>
    <row r="11" spans="1:7" ht="21" customHeight="1">
      <c r="A11" s="3" t="s">
        <v>4</v>
      </c>
      <c r="B11" s="11" t="s">
        <v>5</v>
      </c>
      <c r="C11" s="38"/>
      <c r="D11" s="38"/>
      <c r="E11" s="38"/>
      <c r="F11" s="39"/>
      <c r="G11" s="39"/>
    </row>
    <row r="12" spans="1:7" s="12" customFormat="1" ht="18.75">
      <c r="A12" s="3" t="s">
        <v>6</v>
      </c>
      <c r="B12" s="11" t="s">
        <v>7</v>
      </c>
      <c r="C12" s="37">
        <f>C13+C14+C15+C16</f>
        <v>24630000</v>
      </c>
      <c r="D12" s="37">
        <f>D13+D14+D15+D16</f>
        <v>0</v>
      </c>
      <c r="E12" s="37">
        <f>E13+E14+E15+E16</f>
        <v>24630000</v>
      </c>
      <c r="F12" s="37">
        <f>F13+F14+F15+F16</f>
        <v>24680000</v>
      </c>
      <c r="G12" s="37">
        <f>G13+G14+G15+G16</f>
        <v>24740000</v>
      </c>
    </row>
    <row r="13" spans="1:7" ht="76.5" customHeight="1">
      <c r="A13" s="1" t="s">
        <v>8</v>
      </c>
      <c r="B13" s="13" t="s">
        <v>9</v>
      </c>
      <c r="C13" s="38">
        <v>24370000</v>
      </c>
      <c r="D13" s="38">
        <v>0</v>
      </c>
      <c r="E13" s="38">
        <f>C13+D13</f>
        <v>24370000</v>
      </c>
      <c r="F13" s="38">
        <v>24400000</v>
      </c>
      <c r="G13" s="38">
        <v>24450000</v>
      </c>
    </row>
    <row r="14" spans="1:7" ht="118.5" customHeight="1">
      <c r="A14" s="1" t="s">
        <v>10</v>
      </c>
      <c r="B14" s="13" t="s">
        <v>11</v>
      </c>
      <c r="C14" s="38">
        <v>100000</v>
      </c>
      <c r="D14" s="38">
        <v>0</v>
      </c>
      <c r="E14" s="38">
        <f>C14+D14</f>
        <v>100000</v>
      </c>
      <c r="F14" s="38">
        <v>110000</v>
      </c>
      <c r="G14" s="38">
        <v>115000</v>
      </c>
    </row>
    <row r="15" spans="1:7" ht="37.5" customHeight="1">
      <c r="A15" s="1" t="s">
        <v>12</v>
      </c>
      <c r="B15" s="13" t="s">
        <v>78</v>
      </c>
      <c r="C15" s="38">
        <v>100000</v>
      </c>
      <c r="D15" s="38">
        <v>0</v>
      </c>
      <c r="E15" s="38">
        <f>C15+D15</f>
        <v>100000</v>
      </c>
      <c r="F15" s="38">
        <v>110000</v>
      </c>
      <c r="G15" s="38">
        <v>115000</v>
      </c>
    </row>
    <row r="16" spans="1:7" ht="95.25" customHeight="1">
      <c r="A16" s="1" t="s">
        <v>13</v>
      </c>
      <c r="B16" s="13" t="s">
        <v>14</v>
      </c>
      <c r="C16" s="38">
        <v>60000</v>
      </c>
      <c r="D16" s="38">
        <v>0</v>
      </c>
      <c r="E16" s="38">
        <f>C16+D16</f>
        <v>60000</v>
      </c>
      <c r="F16" s="38">
        <v>60000</v>
      </c>
      <c r="G16" s="38">
        <v>60000</v>
      </c>
    </row>
    <row r="17" spans="1:7" ht="43.5" customHeight="1">
      <c r="A17" s="7" t="s">
        <v>15</v>
      </c>
      <c r="B17" s="14" t="s">
        <v>16</v>
      </c>
      <c r="C17" s="40">
        <f>C18+C19+C20+C21</f>
        <v>6367899.460000001</v>
      </c>
      <c r="D17" s="40">
        <f>D18+D19+D20+D21</f>
        <v>0</v>
      </c>
      <c r="E17" s="40">
        <f>E18+E19+E20+E21</f>
        <v>6367899.460000001</v>
      </c>
      <c r="F17" s="40">
        <f>F18+F19+F20+F21</f>
        <v>6491846.06</v>
      </c>
      <c r="G17" s="40">
        <f>G18+G19+G20+G21</f>
        <v>6491846.06</v>
      </c>
    </row>
    <row r="18" spans="1:7" ht="75.75" customHeight="1">
      <c r="A18" s="1" t="s">
        <v>62</v>
      </c>
      <c r="B18" s="13" t="s">
        <v>79</v>
      </c>
      <c r="C18" s="38">
        <v>2375311.05</v>
      </c>
      <c r="D18" s="54">
        <v>0</v>
      </c>
      <c r="E18" s="38">
        <f>C18+D18</f>
        <v>2375311.05</v>
      </c>
      <c r="F18" s="38">
        <v>2237093.69</v>
      </c>
      <c r="G18" s="38">
        <v>2237093.69</v>
      </c>
    </row>
    <row r="19" spans="1:7" ht="78" customHeight="1">
      <c r="A19" s="1" t="s">
        <v>63</v>
      </c>
      <c r="B19" s="13" t="s">
        <v>80</v>
      </c>
      <c r="C19" s="41">
        <v>18229.7</v>
      </c>
      <c r="D19" s="55">
        <v>0</v>
      </c>
      <c r="E19" s="38">
        <f>C19+D19</f>
        <v>18229.7</v>
      </c>
      <c r="F19" s="41">
        <v>19245.63</v>
      </c>
      <c r="G19" s="41">
        <v>19245.63</v>
      </c>
    </row>
    <row r="20" spans="1:7" ht="74.25" customHeight="1">
      <c r="A20" s="1" t="s">
        <v>64</v>
      </c>
      <c r="B20" s="13" t="s">
        <v>81</v>
      </c>
      <c r="C20" s="41">
        <v>4341681.73</v>
      </c>
      <c r="D20" s="55">
        <v>0</v>
      </c>
      <c r="E20" s="38">
        <f>C20+D20</f>
        <v>4341681.73</v>
      </c>
      <c r="F20" s="41">
        <v>4664534.93</v>
      </c>
      <c r="G20" s="41">
        <v>4664534.93</v>
      </c>
    </row>
    <row r="21" spans="1:7" ht="73.5" customHeight="1">
      <c r="A21" s="1" t="s">
        <v>65</v>
      </c>
      <c r="B21" s="13" t="s">
        <v>82</v>
      </c>
      <c r="C21" s="41">
        <v>-367323.02</v>
      </c>
      <c r="D21" s="55">
        <v>0</v>
      </c>
      <c r="E21" s="38">
        <f>C21+D21</f>
        <v>-367323.02</v>
      </c>
      <c r="F21" s="41">
        <v>-429028.19</v>
      </c>
      <c r="G21" s="41">
        <v>-429028.19</v>
      </c>
    </row>
    <row r="22" spans="1:7" ht="21" customHeight="1">
      <c r="A22" s="3" t="s">
        <v>17</v>
      </c>
      <c r="B22" s="11" t="s">
        <v>18</v>
      </c>
      <c r="C22" s="37">
        <f>C23+C25+C24</f>
        <v>3637600</v>
      </c>
      <c r="D22" s="37">
        <f>D23+D24+D25</f>
        <v>0</v>
      </c>
      <c r="E22" s="37">
        <f>E23+E25+E24</f>
        <v>3637600</v>
      </c>
      <c r="F22" s="37">
        <f>F23+F25+F24</f>
        <v>3647000</v>
      </c>
      <c r="G22" s="37">
        <f>G23+G25+G24</f>
        <v>3657000</v>
      </c>
    </row>
    <row r="23" spans="1:7" ht="26.25" customHeight="1">
      <c r="A23" s="1" t="s">
        <v>19</v>
      </c>
      <c r="B23" s="15" t="s">
        <v>20</v>
      </c>
      <c r="C23" s="38">
        <v>3000000</v>
      </c>
      <c r="D23" s="38">
        <v>0</v>
      </c>
      <c r="E23" s="38">
        <f>C23+D23</f>
        <v>3000000</v>
      </c>
      <c r="F23" s="38">
        <v>3000000</v>
      </c>
      <c r="G23" s="38">
        <v>3000000</v>
      </c>
    </row>
    <row r="24" spans="1:7" ht="22.5" customHeight="1">
      <c r="A24" s="1" t="s">
        <v>21</v>
      </c>
      <c r="B24" s="15" t="s">
        <v>22</v>
      </c>
      <c r="C24" s="38">
        <v>430600</v>
      </c>
      <c r="D24" s="38">
        <v>0</v>
      </c>
      <c r="E24" s="38">
        <f>C24+D24</f>
        <v>430600</v>
      </c>
      <c r="F24" s="38">
        <v>440000</v>
      </c>
      <c r="G24" s="38">
        <v>450000</v>
      </c>
    </row>
    <row r="25" spans="1:7" ht="41.25" customHeight="1">
      <c r="A25" s="1" t="s">
        <v>77</v>
      </c>
      <c r="B25" s="15" t="s">
        <v>83</v>
      </c>
      <c r="C25" s="38">
        <v>207000</v>
      </c>
      <c r="D25" s="38">
        <v>0</v>
      </c>
      <c r="E25" s="38">
        <f>C25+D25</f>
        <v>207000</v>
      </c>
      <c r="F25" s="38">
        <v>207000</v>
      </c>
      <c r="G25" s="38">
        <v>207000</v>
      </c>
    </row>
    <row r="26" spans="1:7" ht="22.5" customHeight="1">
      <c r="A26" s="3" t="s">
        <v>23</v>
      </c>
      <c r="B26" s="11" t="s">
        <v>24</v>
      </c>
      <c r="C26" s="37">
        <f>C27</f>
        <v>860000</v>
      </c>
      <c r="D26" s="37">
        <f>D27</f>
        <v>0</v>
      </c>
      <c r="E26" s="37">
        <f>E27</f>
        <v>860000</v>
      </c>
      <c r="F26" s="37">
        <f>F27</f>
        <v>870000</v>
      </c>
      <c r="G26" s="37">
        <f>G27</f>
        <v>880000</v>
      </c>
    </row>
    <row r="27" spans="1:7" ht="56.25" customHeight="1">
      <c r="A27" s="62" t="s">
        <v>25</v>
      </c>
      <c r="B27" s="64" t="s">
        <v>26</v>
      </c>
      <c r="C27" s="65">
        <v>860000</v>
      </c>
      <c r="D27" s="38">
        <v>0</v>
      </c>
      <c r="E27" s="38">
        <f>C27+D27</f>
        <v>860000</v>
      </c>
      <c r="F27" s="65">
        <v>870000</v>
      </c>
      <c r="G27" s="65">
        <v>880000</v>
      </c>
    </row>
    <row r="28" spans="1:7" ht="0.75" customHeight="1">
      <c r="A28" s="63"/>
      <c r="B28" s="64"/>
      <c r="C28" s="65"/>
      <c r="D28" s="38"/>
      <c r="E28" s="38"/>
      <c r="F28" s="65"/>
      <c r="G28" s="65"/>
    </row>
    <row r="29" spans="1:7" ht="40.5" customHeight="1">
      <c r="A29" s="7" t="s">
        <v>27</v>
      </c>
      <c r="B29" s="14" t="s">
        <v>28</v>
      </c>
      <c r="C29" s="37">
        <f>C30+C31+C32+C33+C34+C35+C37+C39+C40</f>
        <v>1157600</v>
      </c>
      <c r="D29" s="37">
        <f>D30+D31+D32+D33+D34+D35+D37+D39+D40</f>
        <v>0</v>
      </c>
      <c r="E29" s="37">
        <f>E30+E31+E32+E33+E34+E35+E37+E39+E40</f>
        <v>1157600</v>
      </c>
      <c r="F29" s="37">
        <f>F30+F31+F32+F33+F34+F35+F37+F39+F40</f>
        <v>1182300</v>
      </c>
      <c r="G29" s="37">
        <f>G30+G31+G32+G33+G34+G35+G37+G39+G40</f>
        <v>1208500</v>
      </c>
    </row>
    <row r="30" spans="1:7" ht="95.25" customHeight="1">
      <c r="A30" s="1" t="s">
        <v>110</v>
      </c>
      <c r="B30" s="16" t="s">
        <v>114</v>
      </c>
      <c r="C30" s="38">
        <v>94000</v>
      </c>
      <c r="D30" s="38">
        <v>0</v>
      </c>
      <c r="E30" s="38">
        <f>C30+D30</f>
        <v>94000</v>
      </c>
      <c r="F30" s="38">
        <v>95000</v>
      </c>
      <c r="G30" s="38">
        <v>97000</v>
      </c>
    </row>
    <row r="31" spans="1:7" ht="97.5" customHeight="1">
      <c r="A31" s="1" t="s">
        <v>111</v>
      </c>
      <c r="B31" s="16" t="s">
        <v>114</v>
      </c>
      <c r="C31" s="38">
        <v>25000</v>
      </c>
      <c r="D31" s="38">
        <v>0</v>
      </c>
      <c r="E31" s="38">
        <f aca="true" t="shared" si="0" ref="E31:E40">C31+D31</f>
        <v>25000</v>
      </c>
      <c r="F31" s="38">
        <v>26000</v>
      </c>
      <c r="G31" s="38">
        <v>28500</v>
      </c>
    </row>
    <row r="32" spans="1:7" ht="93" customHeight="1">
      <c r="A32" s="1" t="s">
        <v>112</v>
      </c>
      <c r="B32" s="16" t="s">
        <v>114</v>
      </c>
      <c r="C32" s="38">
        <v>24000</v>
      </c>
      <c r="D32" s="38">
        <v>0</v>
      </c>
      <c r="E32" s="38">
        <f t="shared" si="0"/>
        <v>24000</v>
      </c>
      <c r="F32" s="38">
        <v>29000</v>
      </c>
      <c r="G32" s="38">
        <v>32000</v>
      </c>
    </row>
    <row r="33" spans="1:7" ht="96.75" customHeight="1">
      <c r="A33" s="1" t="s">
        <v>113</v>
      </c>
      <c r="B33" s="16" t="s">
        <v>114</v>
      </c>
      <c r="C33" s="38">
        <v>57000</v>
      </c>
      <c r="D33" s="38">
        <v>0</v>
      </c>
      <c r="E33" s="38">
        <f t="shared" si="0"/>
        <v>57000</v>
      </c>
      <c r="F33" s="38">
        <v>60000</v>
      </c>
      <c r="G33" s="38">
        <v>62500</v>
      </c>
    </row>
    <row r="34" spans="1:7" ht="75" customHeight="1">
      <c r="A34" s="1" t="s">
        <v>97</v>
      </c>
      <c r="B34" s="16" t="s">
        <v>84</v>
      </c>
      <c r="C34" s="38">
        <v>350000</v>
      </c>
      <c r="D34" s="38">
        <v>0</v>
      </c>
      <c r="E34" s="38">
        <f t="shared" si="0"/>
        <v>350000</v>
      </c>
      <c r="F34" s="38">
        <v>360000</v>
      </c>
      <c r="G34" s="38">
        <v>370000</v>
      </c>
    </row>
    <row r="35" spans="1:7" ht="75" customHeight="1">
      <c r="A35" s="4" t="s">
        <v>134</v>
      </c>
      <c r="B35" s="46" t="s">
        <v>29</v>
      </c>
      <c r="C35" s="38">
        <v>310000</v>
      </c>
      <c r="D35" s="38">
        <v>0</v>
      </c>
      <c r="E35" s="38">
        <f t="shared" si="0"/>
        <v>310000</v>
      </c>
      <c r="F35" s="38">
        <v>315000</v>
      </c>
      <c r="G35" s="38">
        <v>320000</v>
      </c>
    </row>
    <row r="36" spans="1:7" ht="15.75" customHeight="1" hidden="1">
      <c r="A36" s="6"/>
      <c r="B36" s="47"/>
      <c r="C36" s="38"/>
      <c r="D36" s="38"/>
      <c r="E36" s="38">
        <f t="shared" si="0"/>
        <v>0</v>
      </c>
      <c r="F36" s="38"/>
      <c r="G36" s="38"/>
    </row>
    <row r="37" spans="1:7" ht="56.25" customHeight="1">
      <c r="A37" s="8" t="s">
        <v>109</v>
      </c>
      <c r="B37" s="46" t="s">
        <v>108</v>
      </c>
      <c r="C37" s="38">
        <v>8500</v>
      </c>
      <c r="D37" s="38">
        <v>0</v>
      </c>
      <c r="E37" s="38">
        <f t="shared" si="0"/>
        <v>8500</v>
      </c>
      <c r="F37" s="38">
        <v>8500</v>
      </c>
      <c r="G37" s="38">
        <v>8500</v>
      </c>
    </row>
    <row r="38" spans="1:7" ht="15.75" customHeight="1" hidden="1">
      <c r="A38" s="6"/>
      <c r="B38" s="47"/>
      <c r="C38" s="38"/>
      <c r="D38" s="38"/>
      <c r="E38" s="38">
        <f t="shared" si="0"/>
        <v>0</v>
      </c>
      <c r="F38" s="38"/>
      <c r="G38" s="38"/>
    </row>
    <row r="39" spans="1:7" ht="71.25" customHeight="1">
      <c r="A39" s="4" t="s">
        <v>30</v>
      </c>
      <c r="B39" s="46" t="s">
        <v>31</v>
      </c>
      <c r="C39" s="38">
        <v>200300</v>
      </c>
      <c r="D39" s="38">
        <v>0</v>
      </c>
      <c r="E39" s="38">
        <f t="shared" si="0"/>
        <v>200300</v>
      </c>
      <c r="F39" s="38">
        <v>200000</v>
      </c>
      <c r="G39" s="38">
        <v>200000</v>
      </c>
    </row>
    <row r="40" spans="1:7" ht="42.75" customHeight="1">
      <c r="A40" s="4" t="s">
        <v>91</v>
      </c>
      <c r="B40" s="48" t="s">
        <v>92</v>
      </c>
      <c r="C40" s="38">
        <v>88800</v>
      </c>
      <c r="D40" s="38">
        <v>0</v>
      </c>
      <c r="E40" s="38">
        <f t="shared" si="0"/>
        <v>88800</v>
      </c>
      <c r="F40" s="38">
        <v>88800</v>
      </c>
      <c r="G40" s="38">
        <v>90000</v>
      </c>
    </row>
    <row r="41" spans="1:7" ht="15.75" customHeight="1">
      <c r="A41" s="59" t="s">
        <v>106</v>
      </c>
      <c r="B41" s="60" t="s">
        <v>59</v>
      </c>
      <c r="C41" s="37">
        <f>C43+C44+C45</f>
        <v>446700</v>
      </c>
      <c r="D41" s="37">
        <f>D43+D44+D45</f>
        <v>0</v>
      </c>
      <c r="E41" s="37">
        <f>E43+E44+E45</f>
        <v>446700</v>
      </c>
      <c r="F41" s="37">
        <f>F43+F44+F45</f>
        <v>469000</v>
      </c>
      <c r="G41" s="37">
        <f>G43+G44+G45</f>
        <v>492500</v>
      </c>
    </row>
    <row r="42" spans="1:7" ht="15.75" customHeight="1" hidden="1">
      <c r="A42" s="59"/>
      <c r="B42" s="61"/>
      <c r="C42" s="37"/>
      <c r="D42" s="37"/>
      <c r="E42" s="37"/>
      <c r="F42" s="42"/>
      <c r="G42" s="42"/>
    </row>
    <row r="43" spans="1:7" ht="38.25" customHeight="1">
      <c r="A43" s="1" t="s">
        <v>32</v>
      </c>
      <c r="B43" s="13" t="s">
        <v>33</v>
      </c>
      <c r="C43" s="38">
        <v>31800</v>
      </c>
      <c r="D43" s="38">
        <v>0</v>
      </c>
      <c r="E43" s="38">
        <f>C43+D43</f>
        <v>31800</v>
      </c>
      <c r="F43" s="38">
        <v>33400</v>
      </c>
      <c r="G43" s="38">
        <v>35100</v>
      </c>
    </row>
    <row r="44" spans="1:7" ht="20.25" customHeight="1">
      <c r="A44" s="1" t="s">
        <v>34</v>
      </c>
      <c r="B44" s="13" t="s">
        <v>35</v>
      </c>
      <c r="C44" s="38">
        <v>212000</v>
      </c>
      <c r="D44" s="38">
        <v>0</v>
      </c>
      <c r="E44" s="38">
        <f>C44+D44</f>
        <v>212000</v>
      </c>
      <c r="F44" s="38">
        <v>222600</v>
      </c>
      <c r="G44" s="38">
        <v>233700</v>
      </c>
    </row>
    <row r="45" spans="1:7" ht="18.75" customHeight="1">
      <c r="A45" s="1" t="s">
        <v>36</v>
      </c>
      <c r="B45" s="13" t="s">
        <v>37</v>
      </c>
      <c r="C45" s="38">
        <v>202900</v>
      </c>
      <c r="D45" s="38">
        <v>0</v>
      </c>
      <c r="E45" s="38">
        <f>C45+D45</f>
        <v>202900</v>
      </c>
      <c r="F45" s="38">
        <v>213000</v>
      </c>
      <c r="G45" s="38">
        <v>223700</v>
      </c>
    </row>
    <row r="46" spans="1:7" ht="43.5" customHeight="1">
      <c r="A46" s="7" t="s">
        <v>38</v>
      </c>
      <c r="B46" s="14" t="s">
        <v>68</v>
      </c>
      <c r="C46" s="37">
        <f>C47</f>
        <v>5900000</v>
      </c>
      <c r="D46" s="37">
        <f>D47</f>
        <v>0</v>
      </c>
      <c r="E46" s="37">
        <f>E47</f>
        <v>5900000</v>
      </c>
      <c r="F46" s="37">
        <f>F47</f>
        <v>6000000</v>
      </c>
      <c r="G46" s="37">
        <f>G47</f>
        <v>6100000</v>
      </c>
    </row>
    <row r="47" spans="1:7" ht="25.5" customHeight="1">
      <c r="A47" s="1" t="s">
        <v>39</v>
      </c>
      <c r="B47" s="15" t="s">
        <v>40</v>
      </c>
      <c r="C47" s="38">
        <v>5900000</v>
      </c>
      <c r="D47" s="38">
        <v>0</v>
      </c>
      <c r="E47" s="38">
        <f>C47+D47</f>
        <v>5900000</v>
      </c>
      <c r="F47" s="38">
        <v>6000000</v>
      </c>
      <c r="G47" s="38">
        <v>6100000</v>
      </c>
    </row>
    <row r="48" spans="1:7" ht="37.5" customHeight="1">
      <c r="A48" s="7" t="s">
        <v>41</v>
      </c>
      <c r="B48" s="14" t="s">
        <v>60</v>
      </c>
      <c r="C48" s="37">
        <f>C49+C51+C52+C53+C54+C55</f>
        <v>19761000</v>
      </c>
      <c r="D48" s="37">
        <f>D49+D51+D52+D53+D54+D55</f>
        <v>0</v>
      </c>
      <c r="E48" s="37">
        <f>E49+E51+E52+E53+E54+E55</f>
        <v>19761000</v>
      </c>
      <c r="F48" s="37">
        <f>F49+F51+F52+F53+F54+F55</f>
        <v>1010000</v>
      </c>
      <c r="G48" s="37">
        <f>G49+G51+G52+G53+G54+G55</f>
        <v>1010000</v>
      </c>
    </row>
    <row r="49" spans="1:7" ht="93.75" customHeight="1">
      <c r="A49" s="4" t="s">
        <v>42</v>
      </c>
      <c r="B49" s="48" t="s">
        <v>43</v>
      </c>
      <c r="C49" s="38">
        <v>19301000</v>
      </c>
      <c r="D49" s="38">
        <v>0</v>
      </c>
      <c r="E49" s="38">
        <f>C49+D49</f>
        <v>19301000</v>
      </c>
      <c r="F49" s="38">
        <v>500000</v>
      </c>
      <c r="G49" s="38">
        <v>500000</v>
      </c>
    </row>
    <row r="50" spans="1:7" ht="15.75" customHeight="1" hidden="1">
      <c r="A50" s="5"/>
      <c r="B50" s="18"/>
      <c r="C50" s="38"/>
      <c r="D50" s="38"/>
      <c r="E50" s="38"/>
      <c r="F50" s="38"/>
      <c r="G50" s="38"/>
    </row>
    <row r="51" spans="1:7" ht="58.5" customHeight="1">
      <c r="A51" s="1" t="s">
        <v>119</v>
      </c>
      <c r="B51" s="15" t="s">
        <v>118</v>
      </c>
      <c r="C51" s="41">
        <v>112500</v>
      </c>
      <c r="D51" s="41">
        <v>0</v>
      </c>
      <c r="E51" s="38">
        <f>C51+D51</f>
        <v>112500</v>
      </c>
      <c r="F51" s="41">
        <v>125000</v>
      </c>
      <c r="G51" s="41">
        <v>125000</v>
      </c>
    </row>
    <row r="52" spans="1:7" ht="56.25" customHeight="1">
      <c r="A52" s="1" t="s">
        <v>115</v>
      </c>
      <c r="B52" s="15" t="s">
        <v>118</v>
      </c>
      <c r="C52" s="43">
        <v>112500</v>
      </c>
      <c r="D52" s="43">
        <v>0</v>
      </c>
      <c r="E52" s="38">
        <f>C52+D52</f>
        <v>112500</v>
      </c>
      <c r="F52" s="38">
        <v>125000</v>
      </c>
      <c r="G52" s="38">
        <v>125000</v>
      </c>
    </row>
    <row r="53" spans="1:7" ht="56.25" customHeight="1">
      <c r="A53" s="1" t="s">
        <v>116</v>
      </c>
      <c r="B53" s="15" t="s">
        <v>118</v>
      </c>
      <c r="C53" s="43">
        <v>112500</v>
      </c>
      <c r="D53" s="43">
        <v>0</v>
      </c>
      <c r="E53" s="38">
        <f>C53+D53</f>
        <v>112500</v>
      </c>
      <c r="F53" s="38">
        <v>125000</v>
      </c>
      <c r="G53" s="38">
        <v>125000</v>
      </c>
    </row>
    <row r="54" spans="1:7" ht="54.75" customHeight="1">
      <c r="A54" s="1" t="s">
        <v>117</v>
      </c>
      <c r="B54" s="15" t="s">
        <v>118</v>
      </c>
      <c r="C54" s="43">
        <v>112500</v>
      </c>
      <c r="D54" s="43">
        <v>0</v>
      </c>
      <c r="E54" s="38">
        <f>C54+D54</f>
        <v>112500</v>
      </c>
      <c r="F54" s="38">
        <v>125000</v>
      </c>
      <c r="G54" s="38">
        <v>125000</v>
      </c>
    </row>
    <row r="55" spans="1:7" ht="55.5" customHeight="1">
      <c r="A55" s="1" t="s">
        <v>98</v>
      </c>
      <c r="B55" s="15" t="s">
        <v>88</v>
      </c>
      <c r="C55" s="38">
        <v>10000</v>
      </c>
      <c r="D55" s="38"/>
      <c r="E55" s="38">
        <f>C55+D55</f>
        <v>10000</v>
      </c>
      <c r="F55" s="38">
        <v>10000</v>
      </c>
      <c r="G55" s="38">
        <v>10000</v>
      </c>
    </row>
    <row r="56" spans="1:7" ht="21" customHeight="1">
      <c r="A56" s="3" t="s">
        <v>44</v>
      </c>
      <c r="B56" s="11" t="s">
        <v>45</v>
      </c>
      <c r="C56" s="37">
        <f>C57+C60+C61+C62+C63+C64+C65</f>
        <v>279500</v>
      </c>
      <c r="D56" s="37">
        <f>D57+D60+D61+D62+D63+D64+D65</f>
        <v>0</v>
      </c>
      <c r="E56" s="37">
        <f>E57+E60+E61+E62+E63+E64+E65</f>
        <v>279500</v>
      </c>
      <c r="F56" s="37">
        <f>F57+F60+F61+F62+F63+F64+F65</f>
        <v>281500</v>
      </c>
      <c r="G56" s="37">
        <f>G57+G60+G61+G62+G63+G64+G65</f>
        <v>283500</v>
      </c>
    </row>
    <row r="57" spans="1:7" ht="75" customHeight="1">
      <c r="A57" s="4" t="s">
        <v>46</v>
      </c>
      <c r="B57" s="19" t="s">
        <v>85</v>
      </c>
      <c r="C57" s="44">
        <v>17500</v>
      </c>
      <c r="D57" s="44">
        <v>0</v>
      </c>
      <c r="E57" s="44">
        <f>C57+D57</f>
        <v>17500</v>
      </c>
      <c r="F57" s="44">
        <v>17500</v>
      </c>
      <c r="G57" s="44">
        <v>17500</v>
      </c>
    </row>
    <row r="58" spans="1:7" ht="3" customHeight="1" hidden="1">
      <c r="A58" s="6"/>
      <c r="B58" s="20"/>
      <c r="C58" s="44"/>
      <c r="D58" s="44"/>
      <c r="E58" s="44"/>
      <c r="F58" s="44"/>
      <c r="G58" s="44"/>
    </row>
    <row r="59" spans="1:7" ht="15.75" customHeight="1" hidden="1">
      <c r="A59" s="5"/>
      <c r="B59" s="21"/>
      <c r="C59" s="44"/>
      <c r="D59" s="44"/>
      <c r="E59" s="44"/>
      <c r="F59" s="44"/>
      <c r="G59" s="44"/>
    </row>
    <row r="60" spans="1:7" ht="58.5" customHeight="1">
      <c r="A60" s="4" t="s">
        <v>47</v>
      </c>
      <c r="B60" s="17" t="s">
        <v>48</v>
      </c>
      <c r="C60" s="44">
        <v>5000</v>
      </c>
      <c r="D60" s="44">
        <v>0</v>
      </c>
      <c r="E60" s="44">
        <f aca="true" t="shared" si="1" ref="E60:E68">C60+D60</f>
        <v>5000</v>
      </c>
      <c r="F60" s="44">
        <v>5000</v>
      </c>
      <c r="G60" s="44">
        <v>5000</v>
      </c>
    </row>
    <row r="61" spans="1:7" ht="58.5" customHeight="1">
      <c r="A61" s="1" t="s">
        <v>99</v>
      </c>
      <c r="B61" s="15" t="s">
        <v>89</v>
      </c>
      <c r="C61" s="44">
        <v>50000</v>
      </c>
      <c r="D61" s="44">
        <v>0</v>
      </c>
      <c r="E61" s="44">
        <f t="shared" si="1"/>
        <v>50000</v>
      </c>
      <c r="F61" s="44">
        <v>50000</v>
      </c>
      <c r="G61" s="44">
        <v>50000</v>
      </c>
    </row>
    <row r="62" spans="1:7" ht="26.25" customHeight="1" hidden="1">
      <c r="A62" s="1" t="s">
        <v>100</v>
      </c>
      <c r="B62" s="22" t="s">
        <v>49</v>
      </c>
      <c r="C62" s="44">
        <v>0</v>
      </c>
      <c r="D62" s="44"/>
      <c r="E62" s="44">
        <f t="shared" si="1"/>
        <v>0</v>
      </c>
      <c r="F62" s="44">
        <v>0</v>
      </c>
      <c r="G62" s="44">
        <v>0</v>
      </c>
    </row>
    <row r="63" spans="1:7" ht="56.25" customHeight="1">
      <c r="A63" s="1" t="s">
        <v>101</v>
      </c>
      <c r="B63" s="22" t="s">
        <v>90</v>
      </c>
      <c r="C63" s="44">
        <v>30000</v>
      </c>
      <c r="D63" s="44">
        <v>0</v>
      </c>
      <c r="E63" s="44">
        <f t="shared" si="1"/>
        <v>30000</v>
      </c>
      <c r="F63" s="44">
        <v>30000</v>
      </c>
      <c r="G63" s="44">
        <v>30000</v>
      </c>
    </row>
    <row r="64" spans="1:7" ht="60" customHeight="1">
      <c r="A64" s="1" t="s">
        <v>93</v>
      </c>
      <c r="B64" s="22" t="s">
        <v>94</v>
      </c>
      <c r="C64" s="44">
        <v>7000</v>
      </c>
      <c r="D64" s="44">
        <v>0</v>
      </c>
      <c r="E64" s="44">
        <f t="shared" si="1"/>
        <v>7000</v>
      </c>
      <c r="F64" s="44">
        <v>7000</v>
      </c>
      <c r="G64" s="44">
        <v>7000</v>
      </c>
    </row>
    <row r="65" spans="1:7" s="12" customFormat="1" ht="39.75" customHeight="1" hidden="1">
      <c r="A65" s="51" t="s">
        <v>102</v>
      </c>
      <c r="B65" s="50" t="s">
        <v>69</v>
      </c>
      <c r="C65" s="52">
        <f>C67+C68+C66</f>
        <v>170000</v>
      </c>
      <c r="D65" s="52"/>
      <c r="E65" s="44">
        <f t="shared" si="1"/>
        <v>170000</v>
      </c>
      <c r="F65" s="52">
        <f>F67+F68+F66</f>
        <v>172000</v>
      </c>
      <c r="G65" s="52">
        <f>G67+G68+G66</f>
        <v>174000</v>
      </c>
    </row>
    <row r="66" spans="1:7" ht="37.5" hidden="1">
      <c r="A66" s="1" t="s">
        <v>103</v>
      </c>
      <c r="B66" s="22" t="s">
        <v>86</v>
      </c>
      <c r="C66" s="44">
        <v>0</v>
      </c>
      <c r="D66" s="44"/>
      <c r="E66" s="44">
        <f t="shared" si="1"/>
        <v>0</v>
      </c>
      <c r="F66" s="44">
        <v>0</v>
      </c>
      <c r="G66" s="44">
        <v>0</v>
      </c>
    </row>
    <row r="67" spans="1:7" ht="42.75" customHeight="1">
      <c r="A67" s="1" t="s">
        <v>104</v>
      </c>
      <c r="B67" s="22" t="s">
        <v>86</v>
      </c>
      <c r="C67" s="44">
        <v>140000</v>
      </c>
      <c r="D67" s="44">
        <v>0</v>
      </c>
      <c r="E67" s="44">
        <f t="shared" si="1"/>
        <v>140000</v>
      </c>
      <c r="F67" s="44">
        <v>140000</v>
      </c>
      <c r="G67" s="44">
        <v>140000</v>
      </c>
    </row>
    <row r="68" spans="1:7" ht="40.5" customHeight="1">
      <c r="A68" s="1" t="s">
        <v>105</v>
      </c>
      <c r="B68" s="22" t="s">
        <v>86</v>
      </c>
      <c r="C68" s="44">
        <v>30000</v>
      </c>
      <c r="D68" s="44">
        <v>0</v>
      </c>
      <c r="E68" s="44">
        <f t="shared" si="1"/>
        <v>30000</v>
      </c>
      <c r="F68" s="44">
        <v>32000</v>
      </c>
      <c r="G68" s="44">
        <v>34000</v>
      </c>
    </row>
    <row r="69" spans="1:7" ht="21.75" customHeight="1" hidden="1">
      <c r="A69" s="1" t="s">
        <v>72</v>
      </c>
      <c r="B69" s="23" t="s">
        <v>71</v>
      </c>
      <c r="C69" s="37">
        <v>0</v>
      </c>
      <c r="D69" s="37"/>
      <c r="E69" s="37"/>
      <c r="F69" s="44">
        <v>0</v>
      </c>
      <c r="G69" s="44">
        <v>0</v>
      </c>
    </row>
    <row r="70" spans="1:7" ht="9" customHeight="1" hidden="1">
      <c r="A70" s="1" t="s">
        <v>73</v>
      </c>
      <c r="B70" s="25" t="s">
        <v>70</v>
      </c>
      <c r="C70" s="38">
        <v>0</v>
      </c>
      <c r="D70" s="38"/>
      <c r="E70" s="38"/>
      <c r="F70" s="44">
        <v>0</v>
      </c>
      <c r="G70" s="44">
        <v>0</v>
      </c>
    </row>
    <row r="71" spans="1:7" ht="27" customHeight="1">
      <c r="A71" s="2" t="s">
        <v>50</v>
      </c>
      <c r="B71" s="23" t="s">
        <v>51</v>
      </c>
      <c r="C71" s="37">
        <f>C72+C90</f>
        <v>201913989.78</v>
      </c>
      <c r="D71" s="37">
        <f>D72+D90</f>
        <v>4564605.5</v>
      </c>
      <c r="E71" s="37">
        <f>E72+E90</f>
        <v>206478595.28</v>
      </c>
      <c r="F71" s="37">
        <f>F72</f>
        <v>85908960.93</v>
      </c>
      <c r="G71" s="37">
        <f>G72</f>
        <v>85766613.93</v>
      </c>
    </row>
    <row r="72" spans="1:7" ht="42.75" customHeight="1">
      <c r="A72" s="2" t="s">
        <v>52</v>
      </c>
      <c r="B72" s="24" t="s">
        <v>53</v>
      </c>
      <c r="C72" s="38">
        <f>C73+C75+C81+C86+C74</f>
        <v>202038837.78</v>
      </c>
      <c r="D72" s="38">
        <f>D73+D75+D81+D86+D74</f>
        <v>4564605.5</v>
      </c>
      <c r="E72" s="38">
        <f>E73+E75+E81+E86+E74</f>
        <v>206603443.28</v>
      </c>
      <c r="F72" s="38">
        <f>F73+F75+F81+F86+F74</f>
        <v>85908960.93</v>
      </c>
      <c r="G72" s="38">
        <f>G73+G75+G81+G86+G74</f>
        <v>85766613.93</v>
      </c>
    </row>
    <row r="73" spans="1:7" ht="35.25" customHeight="1">
      <c r="A73" s="1" t="s">
        <v>120</v>
      </c>
      <c r="B73" s="15" t="s">
        <v>54</v>
      </c>
      <c r="C73" s="38">
        <v>58624000</v>
      </c>
      <c r="D73" s="38">
        <v>0</v>
      </c>
      <c r="E73" s="38">
        <f aca="true" t="shared" si="2" ref="E73:E80">C73+D73</f>
        <v>58624000</v>
      </c>
      <c r="F73" s="38">
        <v>56861700</v>
      </c>
      <c r="G73" s="38">
        <v>56715500</v>
      </c>
    </row>
    <row r="74" spans="1:7" ht="35.25" customHeight="1">
      <c r="A74" s="1" t="s">
        <v>128</v>
      </c>
      <c r="B74" s="15" t="s">
        <v>124</v>
      </c>
      <c r="C74" s="38">
        <v>11100690</v>
      </c>
      <c r="D74" s="38"/>
      <c r="E74" s="38">
        <f t="shared" si="2"/>
        <v>11100690</v>
      </c>
      <c r="F74" s="38">
        <v>0</v>
      </c>
      <c r="G74" s="38">
        <v>0</v>
      </c>
    </row>
    <row r="75" spans="1:7" ht="38.25" customHeight="1">
      <c r="A75" s="2" t="s">
        <v>129</v>
      </c>
      <c r="B75" s="26" t="s">
        <v>67</v>
      </c>
      <c r="C75" s="37">
        <f>C77+C78+C79+C80</f>
        <v>53928866.45</v>
      </c>
      <c r="D75" s="37">
        <f>D77+D78+D79+D80</f>
        <v>123251.5</v>
      </c>
      <c r="E75" s="37">
        <f>E77+E78+E79+E80</f>
        <v>54052117.95</v>
      </c>
      <c r="F75" s="37">
        <f>F77+F78+F79+F80</f>
        <v>304662</v>
      </c>
      <c r="G75" s="37">
        <f>G77+G78+G79+G80</f>
        <v>304662</v>
      </c>
    </row>
    <row r="76" spans="1:7" ht="39" customHeight="1" hidden="1">
      <c r="A76" s="1" t="s">
        <v>142</v>
      </c>
      <c r="B76" s="15" t="s">
        <v>143</v>
      </c>
      <c r="C76" s="38">
        <v>504531.99</v>
      </c>
      <c r="D76" s="38">
        <v>-504531.99</v>
      </c>
      <c r="E76" s="38">
        <f t="shared" si="2"/>
        <v>0</v>
      </c>
      <c r="F76" s="38">
        <v>0</v>
      </c>
      <c r="G76" s="38">
        <v>0</v>
      </c>
    </row>
    <row r="77" spans="1:7" ht="39" customHeight="1">
      <c r="A77" s="1" t="s">
        <v>146</v>
      </c>
      <c r="B77" s="15" t="s">
        <v>147</v>
      </c>
      <c r="C77" s="38">
        <v>40495000</v>
      </c>
      <c r="D77" s="38">
        <v>0</v>
      </c>
      <c r="E77" s="38">
        <f t="shared" si="2"/>
        <v>40495000</v>
      </c>
      <c r="F77" s="38"/>
      <c r="G77" s="38"/>
    </row>
    <row r="78" spans="1:7" ht="39.75" customHeight="1">
      <c r="A78" s="1" t="s">
        <v>144</v>
      </c>
      <c r="B78" s="15" t="s">
        <v>145</v>
      </c>
      <c r="C78" s="38">
        <v>504531.99</v>
      </c>
      <c r="D78" s="38">
        <v>0</v>
      </c>
      <c r="E78" s="38">
        <f t="shared" si="2"/>
        <v>504531.99</v>
      </c>
      <c r="F78" s="38">
        <v>0</v>
      </c>
      <c r="G78" s="38"/>
    </row>
    <row r="79" spans="1:7" ht="29.25" customHeight="1">
      <c r="A79" s="1" t="s">
        <v>125</v>
      </c>
      <c r="B79" s="27" t="s">
        <v>126</v>
      </c>
      <c r="C79" s="38">
        <v>4248</v>
      </c>
      <c r="D79" s="38">
        <v>0</v>
      </c>
      <c r="E79" s="38">
        <f>C79+D79</f>
        <v>4248</v>
      </c>
      <c r="F79" s="38">
        <v>4362</v>
      </c>
      <c r="G79" s="38">
        <v>4362</v>
      </c>
    </row>
    <row r="80" spans="1:7" ht="21.75" customHeight="1">
      <c r="A80" s="1" t="s">
        <v>121</v>
      </c>
      <c r="B80" s="15" t="s">
        <v>66</v>
      </c>
      <c r="C80" s="38">
        <v>12925086.46</v>
      </c>
      <c r="D80" s="38">
        <v>123251.5</v>
      </c>
      <c r="E80" s="38">
        <f t="shared" si="2"/>
        <v>13048337.96</v>
      </c>
      <c r="F80" s="38">
        <v>300300</v>
      </c>
      <c r="G80" s="38">
        <v>300300</v>
      </c>
    </row>
    <row r="81" spans="1:7" ht="39.75" customHeight="1">
      <c r="A81" s="2" t="s">
        <v>130</v>
      </c>
      <c r="B81" s="26" t="s">
        <v>55</v>
      </c>
      <c r="C81" s="37">
        <f>C82+C83+C84+C85</f>
        <v>51259136.33</v>
      </c>
      <c r="D81" s="37">
        <f>D82+D83+D84+D85</f>
        <v>4441354</v>
      </c>
      <c r="E81" s="37">
        <f>E82+E83+E84+E85</f>
        <v>55700490.33</v>
      </c>
      <c r="F81" s="37">
        <f>F82+F83+F84+F85</f>
        <v>1844098.93</v>
      </c>
      <c r="G81" s="37">
        <f>G82+G83+G84+G85</f>
        <v>1845251.93</v>
      </c>
    </row>
    <row r="82" spans="1:7" ht="41.25" customHeight="1">
      <c r="A82" s="1" t="s">
        <v>122</v>
      </c>
      <c r="B82" s="15" t="s">
        <v>56</v>
      </c>
      <c r="C82" s="38">
        <v>1939467.33</v>
      </c>
      <c r="D82" s="38">
        <v>0</v>
      </c>
      <c r="E82" s="38">
        <f>C82+D82</f>
        <v>1939467.33</v>
      </c>
      <c r="F82" s="38">
        <v>1842218.93</v>
      </c>
      <c r="G82" s="38">
        <v>1842218.93</v>
      </c>
    </row>
    <row r="83" spans="1:7" ht="59.25" customHeight="1">
      <c r="A83" s="9" t="s">
        <v>148</v>
      </c>
      <c r="B83" s="17" t="s">
        <v>151</v>
      </c>
      <c r="C83" s="38">
        <v>0</v>
      </c>
      <c r="D83" s="38">
        <v>3038112</v>
      </c>
      <c r="E83" s="38">
        <f>C83+D83</f>
        <v>3038112</v>
      </c>
      <c r="F83" s="38">
        <v>0</v>
      </c>
      <c r="G83" s="38">
        <v>0</v>
      </c>
    </row>
    <row r="84" spans="1:7" ht="58.5" customHeight="1">
      <c r="A84" s="9" t="s">
        <v>133</v>
      </c>
      <c r="B84" s="58" t="s">
        <v>150</v>
      </c>
      <c r="C84" s="38">
        <v>28545</v>
      </c>
      <c r="D84" s="38">
        <v>0</v>
      </c>
      <c r="E84" s="38">
        <f>C84+D84</f>
        <v>28545</v>
      </c>
      <c r="F84" s="38">
        <v>1880</v>
      </c>
      <c r="G84" s="38">
        <v>3033</v>
      </c>
    </row>
    <row r="85" spans="1:7" ht="18" customHeight="1">
      <c r="A85" s="4" t="s">
        <v>132</v>
      </c>
      <c r="B85" s="17" t="s">
        <v>149</v>
      </c>
      <c r="C85" s="38">
        <v>49291124</v>
      </c>
      <c r="D85" s="38">
        <v>1403242</v>
      </c>
      <c r="E85" s="38">
        <f>C85+D85</f>
        <v>50694366</v>
      </c>
      <c r="F85" s="38">
        <v>0</v>
      </c>
      <c r="G85" s="38">
        <v>0</v>
      </c>
    </row>
    <row r="86" spans="1:7" ht="18.75">
      <c r="A86" s="2" t="s">
        <v>131</v>
      </c>
      <c r="B86" s="49" t="s">
        <v>57</v>
      </c>
      <c r="C86" s="37">
        <f>C87</f>
        <v>27126145</v>
      </c>
      <c r="D86" s="37">
        <f>D87</f>
        <v>0</v>
      </c>
      <c r="E86" s="37">
        <f>E87</f>
        <v>27126145</v>
      </c>
      <c r="F86" s="57">
        <f>F87</f>
        <v>26898500</v>
      </c>
      <c r="G86" s="57">
        <f>G87</f>
        <v>26901200</v>
      </c>
    </row>
    <row r="87" spans="1:7" ht="60" customHeight="1">
      <c r="A87" s="1" t="s">
        <v>123</v>
      </c>
      <c r="B87" s="15" t="s">
        <v>58</v>
      </c>
      <c r="C87" s="44">
        <v>27126145</v>
      </c>
      <c r="D87" s="44">
        <v>0</v>
      </c>
      <c r="E87" s="38">
        <f>C87+D87</f>
        <v>27126145</v>
      </c>
      <c r="F87" s="44">
        <v>26898500</v>
      </c>
      <c r="G87" s="44">
        <v>26901200</v>
      </c>
    </row>
    <row r="88" spans="1:7" ht="97.5" customHeight="1">
      <c r="A88" s="2" t="s">
        <v>76</v>
      </c>
      <c r="B88" s="28" t="s">
        <v>75</v>
      </c>
      <c r="C88" s="38">
        <f>C89</f>
        <v>0</v>
      </c>
      <c r="D88" s="38">
        <f>D89</f>
        <v>0</v>
      </c>
      <c r="E88" s="38">
        <f>E89</f>
        <v>0</v>
      </c>
      <c r="F88" s="42"/>
      <c r="G88" s="42"/>
    </row>
    <row r="89" spans="1:7" ht="97.5" customHeight="1">
      <c r="A89" s="1" t="s">
        <v>74</v>
      </c>
      <c r="B89" s="16" t="s">
        <v>87</v>
      </c>
      <c r="C89" s="38">
        <v>0</v>
      </c>
      <c r="D89" s="38"/>
      <c r="E89" s="38">
        <f>C89+D89</f>
        <v>0</v>
      </c>
      <c r="F89" s="38">
        <v>0</v>
      </c>
      <c r="G89" s="38">
        <v>0</v>
      </c>
    </row>
    <row r="90" spans="1:7" ht="57" customHeight="1">
      <c r="A90" s="1"/>
      <c r="B90" s="56" t="s">
        <v>139</v>
      </c>
      <c r="C90" s="38">
        <v>-124848</v>
      </c>
      <c r="D90" s="38">
        <v>0</v>
      </c>
      <c r="E90" s="38">
        <f>E91</f>
        <v>-124848</v>
      </c>
      <c r="F90" s="38"/>
      <c r="G90" s="38"/>
    </row>
    <row r="91" spans="1:7" ht="47.25" customHeight="1">
      <c r="A91" s="1" t="s">
        <v>138</v>
      </c>
      <c r="B91" s="16" t="s">
        <v>140</v>
      </c>
      <c r="C91" s="38">
        <v>-124848</v>
      </c>
      <c r="D91" s="38">
        <v>0</v>
      </c>
      <c r="E91" s="38">
        <f>C91+D91</f>
        <v>-124848</v>
      </c>
      <c r="F91" s="38"/>
      <c r="G91" s="38"/>
    </row>
    <row r="92" spans="1:7" s="12" customFormat="1" ht="18.75">
      <c r="A92" s="31" t="s">
        <v>61</v>
      </c>
      <c r="B92" s="29"/>
      <c r="C92" s="37">
        <f>C71+C9</f>
        <v>264954289.24</v>
      </c>
      <c r="D92" s="37">
        <f>D71+D9</f>
        <v>4564605.5</v>
      </c>
      <c r="E92" s="37">
        <f>E71+E9</f>
        <v>269518894.74</v>
      </c>
      <c r="F92" s="37">
        <f>F71+F9</f>
        <v>130540606.99000001</v>
      </c>
      <c r="G92" s="37">
        <f>G71+G9</f>
        <v>130629959.99000001</v>
      </c>
    </row>
    <row r="93" spans="6:7" ht="18.75">
      <c r="F93" s="45"/>
      <c r="G93" s="45"/>
    </row>
  </sheetData>
  <sheetProtection/>
  <mergeCells count="22">
    <mergeCell ref="D9:D10"/>
    <mergeCell ref="E9:E10"/>
    <mergeCell ref="C9:C10"/>
    <mergeCell ref="B9:B10"/>
    <mergeCell ref="G27:G28"/>
    <mergeCell ref="F1:G3"/>
    <mergeCell ref="C6:G6"/>
    <mergeCell ref="F9:F10"/>
    <mergeCell ref="G9:G10"/>
    <mergeCell ref="A5:G5"/>
    <mergeCell ref="G7:G8"/>
    <mergeCell ref="C7:E7"/>
    <mergeCell ref="A41:A42"/>
    <mergeCell ref="B41:B42"/>
    <mergeCell ref="A27:A28"/>
    <mergeCell ref="B27:B28"/>
    <mergeCell ref="F27:F28"/>
    <mergeCell ref="B6:B8"/>
    <mergeCell ref="A6:A8"/>
    <mergeCell ref="C27:C28"/>
    <mergeCell ref="F7:F8"/>
    <mergeCell ref="A9:A10"/>
  </mergeCells>
  <printOptions/>
  <pageMargins left="0.8661417322834646" right="0.15748031496062992" top="0.15748031496062992" bottom="0.1968503937007874" header="0.15748031496062992" footer="0.15748031496062992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Phoenixoid</cp:lastModifiedBy>
  <cp:lastPrinted>2018-10-25T10:59:51Z</cp:lastPrinted>
  <dcterms:created xsi:type="dcterms:W3CDTF">2014-01-17T06:18:32Z</dcterms:created>
  <dcterms:modified xsi:type="dcterms:W3CDTF">2018-10-25T10:59:53Z</dcterms:modified>
  <cp:category/>
  <cp:version/>
  <cp:contentType/>
  <cp:contentStatus/>
</cp:coreProperties>
</file>